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activeTab="1"/>
  </bookViews>
  <sheets>
    <sheet name="清单" sheetId="1" r:id="rId1"/>
    <sheet name="限价" sheetId="2" r:id="rId2"/>
    <sheet name="甲供主要材料、周转材料及大型机械设备表" sheetId="4" r:id="rId3"/>
  </sheets>
  <definedNames>
    <definedName name="_xlnm.Print_Titles" localSheetId="1">限价!$1:$2</definedName>
  </definedNames>
  <calcPr calcId="144525"/>
</workbook>
</file>

<file path=xl/sharedStrings.xml><?xml version="1.0" encoding="utf-8"?>
<sst xmlns="http://schemas.openxmlformats.org/spreadsheetml/2006/main" count="51">
  <si>
    <t>道真景典•迎江天地项目A-6#及相邻车库和景观二期工程
基础旋挖桩专业分包清单报价表</t>
  </si>
  <si>
    <t>序号</t>
  </si>
  <si>
    <t>清单项目名称</t>
  </si>
  <si>
    <t>项目特征及工作内容</t>
  </si>
  <si>
    <t>单位</t>
  </si>
  <si>
    <t>工程量</t>
  </si>
  <si>
    <t>综合单价(元）</t>
  </si>
  <si>
    <t>合价（元）</t>
  </si>
  <si>
    <t>备注
（计量、计价规则）</t>
  </si>
  <si>
    <t>分项清单费用</t>
  </si>
  <si>
    <t>机械旋挖成孔及浇砼（桩径1.1m以内，含1.1m）</t>
  </si>
  <si>
    <t>[项目特征]
1.地层情况:按地勘报告综合考虑
2.成孔方法:机械旋挖成孔
3.桩深:详设计
4.桩径:Φ1100以内，含1100
[工作内容]
1.成孔
2.混凝土浇筑
3.钢筋笼、声测管的制作、安装</t>
  </si>
  <si>
    <t>m</t>
  </si>
  <si>
    <t>1.工程量按实际桩长以延长米计算</t>
  </si>
  <si>
    <t>机械旋挖成孔及浇砼（桩径1.1m以上）</t>
  </si>
  <si>
    <t>[项目特征]
1.地层情况:按地勘报告综合考虑
2.成孔方法:机械旋挖成孔
3.桩深:详设计
4.桩径:Φ1100以上
[工作内容]
1.成孔
2.混凝土浇筑
3.钢筋笼、声测管的制作、安装</t>
  </si>
  <si>
    <t>m3</t>
  </si>
  <si>
    <t>1.工程量按实际桩长以体积计算</t>
  </si>
  <si>
    <t>二次成孔（桩径1.1m以内，含1.1m）</t>
  </si>
  <si>
    <t>[项目特征]
1.地层情况:按地勘报告综合考虑
2.成孔方法:机械旋挖成孔
3.桩深:详设计
4.桩径:Φ1100以内，含1100
[工作内容]
1.成孔
2.混凝土浇筑
3.钢筋笼、声测管的安装</t>
  </si>
  <si>
    <t>二次成孔（桩径1.1m以上）</t>
  </si>
  <si>
    <t>[项目特征]
1.地层情况:按地勘报告综合考虑
2.成孔方法:机械旋挖成孔
3.桩深:详设计
4.桩径:Φ1100以上
[工作内容]
1.成孔
2.混凝土浇筑
3.钢筋笼、声测管的安装</t>
  </si>
  <si>
    <t>旋挖机械设备进出场及安拆费</t>
  </si>
  <si>
    <t>台次</t>
  </si>
  <si>
    <t>1.工程量按实计算</t>
  </si>
  <si>
    <t>安全、文明施工费</t>
  </si>
  <si>
    <t>元</t>
  </si>
  <si>
    <t>1.计价基数（工程量）为分项清单费用合价</t>
  </si>
  <si>
    <t>税前合价（1+2）</t>
  </si>
  <si>
    <t>税金</t>
  </si>
  <si>
    <t xml:space="preserve">    %</t>
  </si>
  <si>
    <t>1.计价基数（工程量）为税前合价</t>
  </si>
  <si>
    <t>总价（税前合价+税金）</t>
  </si>
  <si>
    <r>
      <t>说明：</t>
    </r>
    <r>
      <rPr>
        <sz val="11"/>
        <rFont val="宋体"/>
        <charset val="134"/>
      </rPr>
      <t xml:space="preserve">
</t>
    </r>
    <r>
      <rPr>
        <sz val="12"/>
        <rFont val="??_GB2312"/>
        <charset val="134"/>
      </rPr>
      <t>1</t>
    </r>
    <r>
      <rPr>
        <sz val="11"/>
        <rFont val="宋体"/>
        <charset val="134"/>
      </rPr>
      <t>、本清单综合单价包括（除甲供主材：钢筋、混凝土外）但不限于：机械进出场费（不含旋挖机械）、人工费、油费、检测配合人工费；辅助材料费；小型机具费等；措施费、管理费、利润等费用。
2、本工程综合单价包干，不因任何原因调整。
3、本工程项目税金按一般计税模式执行，如中标人在支付时实际提供的增值税发票为简易计税模式，因此产生的税金差额部分按合同中相关条款约定的方式在支付进度款与结算款时扣减。
4、本工程安全、文明施工费为暂定金额</t>
    </r>
    <r>
      <rPr>
        <u/>
        <sz val="11"/>
        <rFont val="宋体"/>
        <charset val="134"/>
      </rPr>
      <t xml:space="preserve">  29430.00 元 </t>
    </r>
    <r>
      <rPr>
        <sz val="11"/>
        <rFont val="宋体"/>
        <charset val="134"/>
      </rPr>
      <t>。结算时以分项清单费用为基数按</t>
    </r>
    <r>
      <rPr>
        <u/>
        <sz val="11"/>
        <rFont val="宋体"/>
        <charset val="134"/>
      </rPr>
      <t>3%</t>
    </r>
    <r>
      <rPr>
        <sz val="11"/>
        <rFont val="宋体"/>
        <charset val="134"/>
      </rPr>
      <t>的比例计取。
5、甲供主要材料内容：详附件3。</t>
    </r>
  </si>
  <si>
    <t>道真景典•迎江天地项目A-6#及相邻车库和景观二期工程
基础旋挖桩专业分包合同限价表</t>
  </si>
  <si>
    <t>1.计价基数（工程量）为分部分项费用合价</t>
  </si>
  <si>
    <r>
      <rPr>
        <sz val="12"/>
        <rFont val="宋体"/>
        <charset val="134"/>
      </rPr>
      <t>说明：</t>
    </r>
    <r>
      <rPr>
        <sz val="11"/>
        <rFont val="宋体"/>
        <charset val="134"/>
      </rPr>
      <t xml:space="preserve">
</t>
    </r>
    <r>
      <rPr>
        <sz val="12"/>
        <rFont val="??_GB2312"/>
        <charset val="134"/>
      </rPr>
      <t>1</t>
    </r>
    <r>
      <rPr>
        <sz val="11"/>
        <rFont val="宋体"/>
        <charset val="134"/>
      </rPr>
      <t>、本清单综合单价包括（除甲供主材：钢筋、混凝土外）但不限于：机械进出场费（不含旋挖机械）、人工费、油费、检测配合人工费；辅助材料费；小型机具费等；措施费、管理费、利润等费用。
2、本工程综合单价包干，不因任何原因调整。
3、本工程项目税金按一般计税模式执行，如中标人在支付时实际提供的增值税发票为简易计税模式，因此产生的税金差额部分按合同中相关条款约定的方式在支付进度款与结算款时扣减。
4、本工程安全、文明施工费为暂定金额</t>
    </r>
    <r>
      <rPr>
        <u/>
        <sz val="11"/>
        <rFont val="宋体"/>
        <charset val="134"/>
      </rPr>
      <t xml:space="preserve"> 29430.00元 </t>
    </r>
    <r>
      <rPr>
        <sz val="11"/>
        <rFont val="宋体"/>
        <charset val="134"/>
      </rPr>
      <t>。结算时以分项清单费用为基数按</t>
    </r>
    <r>
      <rPr>
        <u/>
        <sz val="11"/>
        <rFont val="宋体"/>
        <charset val="134"/>
      </rPr>
      <t>3%</t>
    </r>
    <r>
      <rPr>
        <sz val="11"/>
        <rFont val="宋体"/>
        <charset val="134"/>
      </rPr>
      <t>的比例计取。
5、甲供主要材料内容：详附件3。</t>
    </r>
  </si>
  <si>
    <t>旋挖桩部分甲供主材料明细表</t>
  </si>
  <si>
    <r>
      <rPr>
        <sz val="10.5"/>
        <color rgb="FF000000"/>
        <rFont val="黑体"/>
        <charset val="134"/>
      </rPr>
      <t>工程名称：道真景典</t>
    </r>
    <r>
      <rPr>
        <sz val="10.5"/>
        <color rgb="FF000000"/>
        <rFont val="Times New Roman"/>
        <charset val="134"/>
      </rPr>
      <t>•</t>
    </r>
    <r>
      <rPr>
        <sz val="10.5"/>
        <color rgb="FF000000"/>
        <rFont val="黑体"/>
        <charset val="134"/>
      </rPr>
      <t>迎江天地项目A-6#及相邻车库和景观二期工程
基础旋挖桩专业分包清单报价表</t>
    </r>
  </si>
  <si>
    <t>编号</t>
  </si>
  <si>
    <t>材料名称</t>
  </si>
  <si>
    <t>规格、型号</t>
  </si>
  <si>
    <t>材料用量（暂估）</t>
  </si>
  <si>
    <t>备注</t>
  </si>
  <si>
    <t>钢筋</t>
  </si>
  <si>
    <t>各种规格</t>
  </si>
  <si>
    <t>t</t>
  </si>
  <si>
    <t>声测管</t>
  </si>
  <si>
    <t>商品砼C30</t>
  </si>
  <si>
    <t>商品砼C20</t>
  </si>
  <si>
    <t>二次回填</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</si>
</sst>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 numFmtId="177" formatCode="0.00;[Red]0.00"/>
    <numFmt numFmtId="178" formatCode="0.0_ "/>
  </numFmts>
  <fonts count="42">
    <font>
      <sz val="11"/>
      <color theme="1"/>
      <name val="宋体"/>
      <charset val="134"/>
      <scheme val="minor"/>
    </font>
    <font>
      <sz val="11"/>
      <name val="微软雅黑"/>
      <charset val="134"/>
    </font>
    <font>
      <sz val="10"/>
      <name val="Arial"/>
      <charset val="0"/>
    </font>
    <font>
      <sz val="10"/>
      <name val="宋体"/>
      <charset val="134"/>
    </font>
    <font>
      <b/>
      <sz val="16"/>
      <color indexed="8"/>
      <name val="宋体"/>
      <charset val="134"/>
    </font>
    <font>
      <sz val="10.5"/>
      <color rgb="FF000000"/>
      <name val="黑体"/>
      <charset val="134"/>
    </font>
    <font>
      <sz val="10.5"/>
      <color indexed="8"/>
      <name val="黑体"/>
      <charset val="134"/>
    </font>
    <font>
      <sz val="10.5"/>
      <name val="宋体"/>
      <charset val="134"/>
    </font>
    <font>
      <sz val="9"/>
      <color indexed="8"/>
      <name val="宋体"/>
      <charset val="134"/>
    </font>
    <font>
      <sz val="10.5"/>
      <color indexed="8"/>
      <name val="宋体"/>
      <charset val="134"/>
    </font>
    <font>
      <sz val="10.5"/>
      <color rgb="FF000000"/>
      <name val="SimSun"/>
      <charset val="134"/>
    </font>
    <font>
      <sz val="10.5"/>
      <color rgb="FFFF0000"/>
      <name val="宋体"/>
      <charset val="134"/>
    </font>
    <font>
      <sz val="11"/>
      <name val="宋体"/>
      <charset val="134"/>
    </font>
    <font>
      <b/>
      <sz val="11"/>
      <name val="宋体"/>
      <charset val="134"/>
    </font>
    <font>
      <b/>
      <sz val="16"/>
      <name val="宋体"/>
      <charset val="134"/>
    </font>
    <font>
      <sz val="11"/>
      <name val="SimSun"/>
      <charset val="134"/>
    </font>
    <font>
      <sz val="10"/>
      <color theme="1"/>
      <name val="宋体"/>
      <charset val="134"/>
    </font>
    <font>
      <sz val="12"/>
      <name val="宋体"/>
      <charset val="134"/>
    </font>
    <font>
      <sz val="12"/>
      <name val="??_GB2312"/>
      <charset val="0"/>
    </font>
    <font>
      <u/>
      <sz val="10"/>
      <name val="宋体"/>
      <charset val="134"/>
    </font>
    <font>
      <sz val="11"/>
      <color theme="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5"/>
      <color theme="3"/>
      <name val="宋体"/>
      <charset val="134"/>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sz val="10.5"/>
      <color rgb="FF000000"/>
      <name val="Times New Roman"/>
      <charset val="134"/>
    </font>
    <font>
      <sz val="12"/>
      <name val="??_GB2312"/>
      <charset val="134"/>
    </font>
    <font>
      <u/>
      <sz val="11"/>
      <name val="宋体"/>
      <charset val="134"/>
    </font>
  </fonts>
  <fills count="34">
    <fill>
      <patternFill patternType="none"/>
    </fill>
    <fill>
      <patternFill patternType="gray125"/>
    </fill>
    <fill>
      <patternFill patternType="solid">
        <fgColor indexed="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6"/>
        <bgColor indexed="64"/>
      </patternFill>
    </fill>
    <fill>
      <patternFill patternType="solid">
        <fgColor theme="8" tint="0.799981688894314"/>
        <bgColor indexed="64"/>
      </patternFill>
    </fill>
  </fills>
  <borders count="24">
    <border>
      <left/>
      <right/>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medium">
        <color auto="1"/>
      </right>
      <top style="thin">
        <color indexed="8"/>
      </top>
      <bottom style="thin">
        <color indexed="8"/>
      </bottom>
      <diagonal/>
    </border>
    <border>
      <left style="thin">
        <color indexed="0"/>
      </left>
      <right style="thin">
        <color indexed="0"/>
      </right>
      <top style="thin">
        <color indexed="0"/>
      </top>
      <bottom style="thin">
        <color indexed="0"/>
      </bottom>
      <diagonal/>
    </border>
    <border>
      <left style="medium">
        <color auto="1"/>
      </left>
      <right style="thin">
        <color indexed="8"/>
      </right>
      <top style="thin">
        <color indexed="8"/>
      </top>
      <bottom style="medium">
        <color auto="1"/>
      </bottom>
      <diagonal/>
    </border>
    <border>
      <left style="thin">
        <color auto="1"/>
      </left>
      <right style="thin">
        <color auto="1"/>
      </right>
      <top style="thin">
        <color auto="1"/>
      </top>
      <bottom style="medium">
        <color auto="1"/>
      </bottom>
      <diagonal/>
    </border>
    <border>
      <left style="thin">
        <color indexed="8"/>
      </left>
      <right style="thin">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7" borderId="0" applyNumberFormat="0" applyBorder="0" applyAlignment="0" applyProtection="0">
      <alignment vertical="center"/>
    </xf>
    <xf numFmtId="0" fontId="31" fillId="2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4" borderId="0" applyNumberFormat="0" applyBorder="0" applyAlignment="0" applyProtection="0">
      <alignment vertical="center"/>
    </xf>
    <xf numFmtId="0" fontId="25" fillId="10" borderId="0" applyNumberFormat="0" applyBorder="0" applyAlignment="0" applyProtection="0">
      <alignment vertical="center"/>
    </xf>
    <xf numFmtId="43" fontId="0" fillId="0" borderId="0" applyFont="0" applyFill="0" applyBorder="0" applyAlignment="0" applyProtection="0">
      <alignment vertical="center"/>
    </xf>
    <xf numFmtId="0" fontId="20" fillId="31"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6" borderId="20" applyNumberFormat="0" applyFont="0" applyAlignment="0" applyProtection="0">
      <alignment vertical="center"/>
    </xf>
    <xf numFmtId="0" fontId="20" fillId="25" borderId="0" applyNumberFormat="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19" applyNumberFormat="0" applyFill="0" applyAlignment="0" applyProtection="0">
      <alignment vertical="center"/>
    </xf>
    <xf numFmtId="0" fontId="29" fillId="0" borderId="19" applyNumberFormat="0" applyFill="0" applyAlignment="0" applyProtection="0">
      <alignment vertical="center"/>
    </xf>
    <xf numFmtId="0" fontId="20" fillId="21" borderId="0" applyNumberFormat="0" applyBorder="0" applyAlignment="0" applyProtection="0">
      <alignment vertical="center"/>
    </xf>
    <xf numFmtId="0" fontId="23" fillId="0" borderId="23" applyNumberFormat="0" applyFill="0" applyAlignment="0" applyProtection="0">
      <alignment vertical="center"/>
    </xf>
    <xf numFmtId="0" fontId="20" fillId="17" borderId="0" applyNumberFormat="0" applyBorder="0" applyAlignment="0" applyProtection="0">
      <alignment vertical="center"/>
    </xf>
    <xf numFmtId="0" fontId="28" fillId="16" borderId="18" applyNumberFormat="0" applyAlignment="0" applyProtection="0">
      <alignment vertical="center"/>
    </xf>
    <xf numFmtId="0" fontId="27" fillId="16" borderId="17" applyNumberFormat="0" applyAlignment="0" applyProtection="0">
      <alignment vertical="center"/>
    </xf>
    <xf numFmtId="0" fontId="26" fillId="13" borderId="16" applyNumberFormat="0" applyAlignment="0" applyProtection="0">
      <alignment vertical="center"/>
    </xf>
    <xf numFmtId="0" fontId="21" fillId="12" borderId="0" applyNumberFormat="0" applyBorder="0" applyAlignment="0" applyProtection="0">
      <alignment vertical="center"/>
    </xf>
    <xf numFmtId="0" fontId="20" fillId="20" borderId="0" applyNumberFormat="0" applyBorder="0" applyAlignment="0" applyProtection="0">
      <alignment vertical="center"/>
    </xf>
    <xf numFmtId="0" fontId="36" fillId="0" borderId="22" applyNumberFormat="0" applyFill="0" applyAlignment="0" applyProtection="0">
      <alignment vertical="center"/>
    </xf>
    <xf numFmtId="0" fontId="35" fillId="0" borderId="21" applyNumberFormat="0" applyFill="0" applyAlignment="0" applyProtection="0">
      <alignment vertical="center"/>
    </xf>
    <xf numFmtId="0" fontId="34" fillId="30" borderId="0" applyNumberFormat="0" applyBorder="0" applyAlignment="0" applyProtection="0">
      <alignment vertical="center"/>
    </xf>
    <xf numFmtId="0" fontId="33" fillId="29" borderId="0" applyNumberFormat="0" applyBorder="0" applyAlignment="0" applyProtection="0">
      <alignment vertical="center"/>
    </xf>
    <xf numFmtId="0" fontId="21" fillId="33" borderId="0" applyNumberFormat="0" applyBorder="0" applyAlignment="0" applyProtection="0">
      <alignment vertical="center"/>
    </xf>
    <xf numFmtId="0" fontId="20" fillId="24" borderId="0" applyNumberFormat="0" applyBorder="0" applyAlignment="0" applyProtection="0">
      <alignment vertical="center"/>
    </xf>
    <xf numFmtId="0" fontId="21" fillId="6" borderId="0" applyNumberFormat="0" applyBorder="0" applyAlignment="0" applyProtection="0">
      <alignment vertical="center"/>
    </xf>
    <xf numFmtId="0" fontId="21" fillId="19" borderId="0" applyNumberFormat="0" applyBorder="0" applyAlignment="0" applyProtection="0">
      <alignment vertical="center"/>
    </xf>
    <xf numFmtId="0" fontId="21" fillId="9" borderId="0" applyNumberFormat="0" applyBorder="0" applyAlignment="0" applyProtection="0">
      <alignment vertical="center"/>
    </xf>
    <xf numFmtId="0" fontId="21" fillId="18" borderId="0" applyNumberFormat="0" applyBorder="0" applyAlignment="0" applyProtection="0">
      <alignment vertical="center"/>
    </xf>
    <xf numFmtId="0" fontId="20" fillId="32" borderId="0" applyNumberFormat="0" applyBorder="0" applyAlignment="0" applyProtection="0">
      <alignment vertical="center"/>
    </xf>
    <xf numFmtId="0" fontId="20" fillId="5" borderId="0" applyNumberFormat="0" applyBorder="0" applyAlignment="0" applyProtection="0">
      <alignment vertical="center"/>
    </xf>
    <xf numFmtId="0" fontId="21" fillId="28" borderId="0" applyNumberFormat="0" applyBorder="0" applyAlignment="0" applyProtection="0">
      <alignment vertical="center"/>
    </xf>
    <xf numFmtId="0" fontId="21" fillId="4" borderId="0" applyNumberFormat="0" applyBorder="0" applyAlignment="0" applyProtection="0">
      <alignment vertical="center"/>
    </xf>
    <xf numFmtId="0" fontId="20" fillId="15" borderId="0" applyNumberFormat="0" applyBorder="0" applyAlignment="0" applyProtection="0">
      <alignment vertical="center"/>
    </xf>
    <xf numFmtId="0" fontId="21" fillId="8" borderId="0" applyNumberFormat="0" applyBorder="0" applyAlignment="0" applyProtection="0">
      <alignment vertical="center"/>
    </xf>
    <xf numFmtId="0" fontId="20" fillId="3" borderId="0" applyNumberFormat="0" applyBorder="0" applyAlignment="0" applyProtection="0">
      <alignment vertical="center"/>
    </xf>
    <xf numFmtId="0" fontId="20" fillId="7" borderId="0" applyNumberFormat="0" applyBorder="0" applyAlignment="0" applyProtection="0">
      <alignment vertical="center"/>
    </xf>
    <xf numFmtId="0" fontId="21" fillId="11" borderId="0" applyNumberFormat="0" applyBorder="0" applyAlignment="0" applyProtection="0">
      <alignment vertical="center"/>
    </xf>
    <xf numFmtId="0" fontId="20" fillId="23" borderId="0" applyNumberFormat="0" applyBorder="0" applyAlignment="0" applyProtection="0">
      <alignment vertical="center"/>
    </xf>
  </cellStyleXfs>
  <cellXfs count="7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xf numFmtId="0" fontId="2" fillId="0" borderId="0" xfId="0" applyFont="1" applyFill="1" applyBorder="1" applyAlignment="1">
      <alignment horizontal="center"/>
    </xf>
    <xf numFmtId="178" fontId="2" fillId="0" borderId="0" xfId="0" applyNumberFormat="1" applyFont="1" applyFill="1" applyBorder="1" applyAlignment="1"/>
    <xf numFmtId="0" fontId="3" fillId="0" borderId="0" xfId="0" applyFont="1" applyFill="1" applyBorder="1" applyAlignment="1"/>
    <xf numFmtId="0" fontId="4" fillId="0" borderId="0" xfId="0" applyNumberFormat="1" applyFont="1" applyFill="1" applyBorder="1" applyAlignment="1" applyProtection="1">
      <alignment horizontal="center" vertical="center" readingOrder="1"/>
    </xf>
    <xf numFmtId="178" fontId="4" fillId="0" borderId="0" xfId="0" applyNumberFormat="1" applyFont="1" applyFill="1" applyBorder="1" applyAlignment="1" applyProtection="1">
      <alignment horizontal="center" vertical="center" readingOrder="1"/>
    </xf>
    <xf numFmtId="0" fontId="5" fillId="0" borderId="0" xfId="0" applyNumberFormat="1" applyFont="1" applyFill="1" applyBorder="1" applyAlignment="1" applyProtection="1">
      <alignment horizontal="left" vertical="center" wrapText="1" readingOrder="1"/>
    </xf>
    <xf numFmtId="0" fontId="6" fillId="0" borderId="0" xfId="0" applyNumberFormat="1" applyFont="1" applyFill="1" applyBorder="1" applyAlignment="1" applyProtection="1">
      <alignment horizontal="left" vertical="center" wrapText="1" readingOrder="1"/>
    </xf>
    <xf numFmtId="0" fontId="6" fillId="0" borderId="0" xfId="0" applyNumberFormat="1" applyFont="1" applyFill="1" applyBorder="1" applyAlignment="1" applyProtection="1">
      <alignment horizontal="center" vertical="center" wrapText="1" readingOrder="1"/>
    </xf>
    <xf numFmtId="178" fontId="6" fillId="0" borderId="0" xfId="0" applyNumberFormat="1" applyFont="1" applyFill="1" applyBorder="1" applyAlignment="1" applyProtection="1">
      <alignment horizontal="left" vertical="center" wrapText="1" readingOrder="1"/>
    </xf>
    <xf numFmtId="0" fontId="6" fillId="0" borderId="0" xfId="0" applyNumberFormat="1" applyFont="1" applyFill="1" applyBorder="1" applyAlignment="1" applyProtection="1">
      <alignment horizontal="right" vertical="center" readingOrder="1"/>
    </xf>
    <xf numFmtId="0" fontId="6" fillId="0" borderId="1" xfId="0" applyNumberFormat="1" applyFont="1" applyFill="1" applyBorder="1" applyAlignment="1" applyProtection="1">
      <alignment horizontal="center" vertical="center" wrapText="1" readingOrder="1"/>
    </xf>
    <xf numFmtId="0" fontId="6" fillId="0" borderId="2" xfId="0" applyNumberFormat="1" applyFont="1" applyFill="1" applyBorder="1" applyAlignment="1" applyProtection="1">
      <alignment horizontal="center" vertical="center" wrapText="1" readingOrder="1"/>
    </xf>
    <xf numFmtId="178" fontId="6" fillId="0" borderId="2" xfId="0" applyNumberFormat="1" applyFont="1" applyFill="1" applyBorder="1" applyAlignment="1" applyProtection="1">
      <alignment horizontal="center" vertical="center" wrapText="1" readingOrder="1"/>
    </xf>
    <xf numFmtId="0" fontId="6" fillId="0" borderId="3" xfId="0" applyNumberFormat="1" applyFont="1" applyFill="1" applyBorder="1" applyAlignment="1" applyProtection="1">
      <alignment horizontal="center" vertical="center" wrapText="1" readingOrder="1"/>
    </xf>
    <xf numFmtId="0" fontId="7" fillId="0" borderId="4" xfId="0" applyNumberFormat="1" applyFont="1" applyFill="1" applyBorder="1" applyAlignment="1" applyProtection="1">
      <alignment horizontal="center" vertical="center" wrapText="1" readingOrder="1"/>
    </xf>
    <xf numFmtId="0" fontId="8" fillId="2" borderId="5" xfId="0" applyNumberFormat="1" applyFont="1" applyFill="1" applyBorder="1" applyAlignment="1" applyProtection="1">
      <alignment horizontal="left" vertical="center" wrapText="1"/>
    </xf>
    <xf numFmtId="0" fontId="7" fillId="0" borderId="6" xfId="0" applyNumberFormat="1" applyFont="1" applyFill="1" applyBorder="1" applyAlignment="1" applyProtection="1">
      <alignment horizontal="center" vertical="center" wrapText="1" readingOrder="1"/>
    </xf>
    <xf numFmtId="0" fontId="8" fillId="2" borderId="5" xfId="0" applyNumberFormat="1" applyFont="1" applyFill="1" applyBorder="1" applyAlignment="1" applyProtection="1">
      <alignment horizontal="center" vertical="center" wrapText="1"/>
    </xf>
    <xf numFmtId="177" fontId="8" fillId="2" borderId="7" xfId="0" applyNumberFormat="1" applyFont="1" applyFill="1" applyBorder="1" applyAlignment="1" applyProtection="1">
      <alignment horizontal="center" vertical="center" wrapText="1"/>
    </xf>
    <xf numFmtId="177" fontId="8" fillId="2" borderId="8" xfId="0" applyNumberFormat="1" applyFont="1" applyFill="1" applyBorder="1" applyAlignment="1" applyProtection="1">
      <alignment horizontal="center" vertical="center" wrapText="1"/>
    </xf>
    <xf numFmtId="177" fontId="8" fillId="2" borderId="9" xfId="0" applyNumberFormat="1" applyFont="1" applyFill="1" applyBorder="1" applyAlignment="1" applyProtection="1">
      <alignment horizontal="center" vertical="center" wrapText="1"/>
    </xf>
    <xf numFmtId="0" fontId="7" fillId="0" borderId="10" xfId="0" applyNumberFormat="1" applyFont="1" applyFill="1" applyBorder="1" applyAlignment="1" applyProtection="1">
      <alignment horizontal="center" vertical="center" wrapText="1" readingOrder="1"/>
    </xf>
    <xf numFmtId="0" fontId="9" fillId="0" borderId="4" xfId="0" applyNumberFormat="1" applyFont="1" applyFill="1" applyBorder="1" applyAlignment="1" applyProtection="1">
      <alignment horizontal="center" vertical="center" wrapText="1" readingOrder="1"/>
    </xf>
    <xf numFmtId="0" fontId="8" fillId="0" borderId="5"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center" vertical="center" wrapText="1" readingOrder="1"/>
    </xf>
    <xf numFmtId="0" fontId="8" fillId="0" borderId="5" xfId="0" applyNumberFormat="1" applyFont="1" applyFill="1" applyBorder="1" applyAlignment="1" applyProtection="1">
      <alignment horizontal="center" vertical="center" wrapText="1"/>
    </xf>
    <xf numFmtId="177" fontId="8" fillId="0" borderId="7" xfId="0" applyNumberFormat="1" applyFont="1" applyFill="1" applyBorder="1" applyAlignment="1" applyProtection="1">
      <alignment horizontal="center" vertical="center" wrapText="1"/>
    </xf>
    <xf numFmtId="177" fontId="8" fillId="0" borderId="8" xfId="0" applyNumberFormat="1" applyFont="1" applyFill="1" applyBorder="1" applyAlignment="1" applyProtection="1">
      <alignment horizontal="center" vertical="center" wrapText="1"/>
    </xf>
    <xf numFmtId="177" fontId="8" fillId="0" borderId="9"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readingOrder="1"/>
    </xf>
    <xf numFmtId="0" fontId="9" fillId="0" borderId="6" xfId="0" applyNumberFormat="1" applyFont="1" applyFill="1" applyBorder="1" applyAlignment="1" applyProtection="1">
      <alignment horizontal="left" vertical="center" wrapText="1" readingOrder="1"/>
    </xf>
    <xf numFmtId="0" fontId="10" fillId="0" borderId="6" xfId="0" applyNumberFormat="1" applyFont="1" applyFill="1" applyBorder="1" applyAlignment="1" applyProtection="1">
      <alignment horizontal="center" vertical="center" wrapText="1" readingOrder="1"/>
    </xf>
    <xf numFmtId="178" fontId="9" fillId="0" borderId="6" xfId="0" applyNumberFormat="1" applyFont="1" applyFill="1" applyBorder="1" applyAlignment="1" applyProtection="1">
      <alignment horizontal="right" vertical="center" wrapText="1" readingOrder="1"/>
    </xf>
    <xf numFmtId="0" fontId="9" fillId="0" borderId="6" xfId="0" applyNumberFormat="1" applyFont="1" applyFill="1" applyBorder="1" applyAlignment="1" applyProtection="1">
      <alignment horizontal="right" vertical="center" wrapText="1" readingOrder="1"/>
    </xf>
    <xf numFmtId="0" fontId="11" fillId="0" borderId="10" xfId="0" applyNumberFormat="1" applyFont="1" applyFill="1" applyBorder="1" applyAlignment="1" applyProtection="1">
      <alignment horizontal="center" vertical="center" wrapText="1" readingOrder="1"/>
    </xf>
    <xf numFmtId="0" fontId="9" fillId="0" borderId="11" xfId="0" applyNumberFormat="1" applyFont="1" applyFill="1" applyBorder="1" applyAlignment="1" applyProtection="1">
      <alignment horizontal="left" vertical="center" wrapText="1" readingOrder="1"/>
    </xf>
    <xf numFmtId="0" fontId="9" fillId="0" borderId="12" xfId="0" applyNumberFormat="1" applyFont="1" applyFill="1" applyBorder="1" applyAlignment="1" applyProtection="1">
      <alignment horizontal="center" vertical="center" wrapText="1" readingOrder="1"/>
    </xf>
    <xf numFmtId="0" fontId="8" fillId="0" borderId="13" xfId="0" applyNumberFormat="1" applyFont="1" applyFill="1" applyBorder="1" applyAlignment="1" applyProtection="1">
      <alignment horizontal="left" vertical="center" wrapText="1"/>
    </xf>
    <xf numFmtId="0" fontId="8" fillId="0" borderId="13" xfId="0" applyNumberFormat="1" applyFont="1" applyFill="1" applyBorder="1" applyAlignment="1" applyProtection="1">
      <alignment horizontal="center" vertical="center" wrapText="1"/>
    </xf>
    <xf numFmtId="178" fontId="9" fillId="0" borderId="14" xfId="0" applyNumberFormat="1" applyFont="1" applyFill="1" applyBorder="1" applyAlignment="1" applyProtection="1">
      <alignment horizontal="right" vertical="center" wrapText="1" readingOrder="1"/>
    </xf>
    <xf numFmtId="0" fontId="9" fillId="0" borderId="14" xfId="0" applyNumberFormat="1" applyFont="1" applyFill="1" applyBorder="1" applyAlignment="1" applyProtection="1">
      <alignment horizontal="right" vertical="center" wrapText="1" readingOrder="1"/>
    </xf>
    <xf numFmtId="0" fontId="9" fillId="0" borderId="15" xfId="0" applyNumberFormat="1" applyFont="1" applyFill="1" applyBorder="1" applyAlignment="1" applyProtection="1">
      <alignment horizontal="center" vertical="center" wrapText="1" readingOrder="1"/>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xf>
    <xf numFmtId="176" fontId="12" fillId="0" borderId="0" xfId="0" applyNumberFormat="1" applyFont="1" applyFill="1" applyBorder="1" applyAlignment="1">
      <alignment horizontal="center" vertical="center"/>
    </xf>
    <xf numFmtId="176" fontId="12" fillId="0" borderId="0" xfId="0" applyNumberFormat="1" applyFont="1" applyFill="1" applyBorder="1" applyAlignment="1">
      <alignment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176" fontId="14" fillId="0" borderId="0" xfId="0" applyNumberFormat="1" applyFont="1" applyFill="1" applyBorder="1" applyAlignment="1">
      <alignment horizontal="center" vertical="center"/>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176" fontId="13" fillId="0" borderId="5" xfId="0" applyNumberFormat="1" applyFont="1" applyFill="1" applyBorder="1" applyAlignment="1">
      <alignment horizontal="center" vertical="center"/>
    </xf>
    <xf numFmtId="0" fontId="13" fillId="0" borderId="7"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5" xfId="0" applyFont="1" applyFill="1" applyBorder="1" applyAlignment="1">
      <alignment vertical="center" wrapText="1"/>
    </xf>
    <xf numFmtId="0" fontId="15" fillId="0" borderId="5" xfId="0" applyFont="1" applyFill="1" applyBorder="1" applyAlignment="1">
      <alignment horizontal="center" vertical="center"/>
    </xf>
    <xf numFmtId="176" fontId="3" fillId="0" borderId="5" xfId="0" applyNumberFormat="1" applyFont="1" applyFill="1" applyBorder="1" applyAlignment="1">
      <alignment horizontal="center" vertical="center"/>
    </xf>
    <xf numFmtId="176" fontId="3" fillId="0" borderId="5" xfId="0" applyNumberFormat="1" applyFont="1" applyFill="1" applyBorder="1" applyAlignment="1">
      <alignment vertical="center"/>
    </xf>
    <xf numFmtId="0" fontId="16"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0" fontId="3" fillId="0" borderId="5" xfId="0" applyNumberFormat="1" applyFont="1" applyFill="1" applyBorder="1" applyAlignment="1">
      <alignment horizontal="center" vertical="center"/>
    </xf>
    <xf numFmtId="176" fontId="13" fillId="0" borderId="5" xfId="0" applyNumberFormat="1" applyFont="1" applyFill="1" applyBorder="1" applyAlignment="1">
      <alignment horizontal="center" vertical="center" wrapText="1"/>
    </xf>
    <xf numFmtId="176" fontId="12" fillId="0" borderId="5" xfId="0" applyNumberFormat="1" applyFont="1" applyFill="1" applyBorder="1" applyAlignment="1">
      <alignment vertical="center"/>
    </xf>
    <xf numFmtId="0" fontId="12" fillId="0" borderId="5" xfId="0" applyFont="1" applyFill="1" applyBorder="1" applyAlignment="1">
      <alignment vertical="center"/>
    </xf>
    <xf numFmtId="0" fontId="17" fillId="2" borderId="5" xfId="0" applyFont="1" applyFill="1" applyBorder="1" applyAlignment="1">
      <alignment horizontal="left" vertical="center" wrapText="1"/>
    </xf>
    <xf numFmtId="0" fontId="18" fillId="2" borderId="5" xfId="0" applyFont="1" applyFill="1" applyBorder="1" applyAlignment="1">
      <alignment horizontal="left" vertical="center" wrapText="1"/>
    </xf>
    <xf numFmtId="176" fontId="18" fillId="2" borderId="5" xfId="0" applyNumberFormat="1" applyFont="1" applyFill="1" applyBorder="1" applyAlignment="1">
      <alignment horizontal="center" vertical="center" wrapText="1"/>
    </xf>
    <xf numFmtId="0" fontId="18" fillId="2" borderId="5" xfId="0" applyFont="1" applyFill="1" applyBorder="1" applyAlignment="1">
      <alignment horizontal="center" vertical="center" wrapText="1"/>
    </xf>
    <xf numFmtId="176" fontId="18" fillId="2" borderId="5" xfId="0" applyNumberFormat="1" applyFont="1" applyFill="1" applyBorder="1" applyAlignment="1">
      <alignment horizontal="left" vertical="center" wrapText="1"/>
    </xf>
    <xf numFmtId="0" fontId="13" fillId="0" borderId="0" xfId="0" applyFont="1" applyFill="1" applyBorder="1" applyAlignment="1">
      <alignment horizontal="center" vertical="center" wrapText="1"/>
    </xf>
    <xf numFmtId="0" fontId="13" fillId="0" borderId="7" xfId="0" applyFont="1" applyFill="1" applyBorder="1" applyAlignment="1">
      <alignment horizontal="center" vertical="center"/>
    </xf>
    <xf numFmtId="0" fontId="3" fillId="0" borderId="5" xfId="0" applyFont="1" applyFill="1" applyBorder="1" applyAlignment="1">
      <alignment horizontal="center" vertical="center"/>
    </xf>
    <xf numFmtId="10" fontId="19" fillId="0" borderId="5"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6"/>
  <sheetViews>
    <sheetView workbookViewId="0">
      <selection activeCell="A13" sqref="A13:H13"/>
    </sheetView>
  </sheetViews>
  <sheetFormatPr defaultColWidth="9" defaultRowHeight="13.5"/>
  <cols>
    <col min="1" max="1" width="5" style="47" customWidth="1"/>
    <col min="2" max="2" width="14.375" style="45" customWidth="1"/>
    <col min="3" max="3" width="26.9166666666667" style="45" customWidth="1"/>
    <col min="4" max="4" width="5.125" style="47" customWidth="1"/>
    <col min="5" max="5" width="7.875" style="48" customWidth="1"/>
    <col min="6" max="6" width="7.625" style="47" customWidth="1"/>
    <col min="7" max="7" width="9.375" style="49" customWidth="1"/>
    <col min="8" max="8" width="11.375" style="45" customWidth="1"/>
    <col min="9" max="9" width="9" style="45" customWidth="1"/>
    <col min="10" max="10" width="12.625" style="45"/>
    <col min="11" max="16383" width="9" style="45"/>
  </cols>
  <sheetData>
    <row r="1" s="45" customFormat="1" ht="60" customHeight="1" spans="1:8">
      <c r="A1" s="50" t="s">
        <v>0</v>
      </c>
      <c r="B1" s="51"/>
      <c r="C1" s="51"/>
      <c r="D1" s="51"/>
      <c r="E1" s="52"/>
      <c r="F1" s="51"/>
      <c r="G1" s="52"/>
      <c r="H1" s="51"/>
    </row>
    <row r="2" s="46" customFormat="1" ht="48" customHeight="1" spans="1:9">
      <c r="A2" s="54" t="s">
        <v>1</v>
      </c>
      <c r="B2" s="54" t="s">
        <v>2</v>
      </c>
      <c r="C2" s="54" t="s">
        <v>3</v>
      </c>
      <c r="D2" s="54" t="s">
        <v>4</v>
      </c>
      <c r="E2" s="55" t="s">
        <v>5</v>
      </c>
      <c r="F2" s="53" t="s">
        <v>6</v>
      </c>
      <c r="G2" s="66" t="s">
        <v>7</v>
      </c>
      <c r="H2" s="53" t="s">
        <v>8</v>
      </c>
      <c r="I2" s="74"/>
    </row>
    <row r="3" s="46" customFormat="1" ht="48" customHeight="1" spans="1:9">
      <c r="A3" s="54">
        <v>1</v>
      </c>
      <c r="B3" s="75" t="s">
        <v>9</v>
      </c>
      <c r="C3" s="54"/>
      <c r="D3" s="54"/>
      <c r="E3" s="55"/>
      <c r="F3" s="53"/>
      <c r="G3" s="55"/>
      <c r="H3" s="53"/>
      <c r="I3" s="74"/>
    </row>
    <row r="4" s="45" customFormat="1" ht="150" customHeight="1" spans="1:8">
      <c r="A4" s="57">
        <v>1.1</v>
      </c>
      <c r="B4" s="58" t="s">
        <v>10</v>
      </c>
      <c r="C4" s="58" t="s">
        <v>11</v>
      </c>
      <c r="D4" s="59" t="s">
        <v>12</v>
      </c>
      <c r="E4" s="60">
        <v>1304.59</v>
      </c>
      <c r="F4" s="76"/>
      <c r="G4" s="61"/>
      <c r="H4" s="58" t="s">
        <v>13</v>
      </c>
    </row>
    <row r="5" s="45" customFormat="1" ht="148.5" spans="1:8">
      <c r="A5" s="57">
        <v>1.2</v>
      </c>
      <c r="B5" s="58" t="s">
        <v>14</v>
      </c>
      <c r="C5" s="58" t="s">
        <v>15</v>
      </c>
      <c r="D5" s="57" t="s">
        <v>16</v>
      </c>
      <c r="E5" s="60">
        <v>486.23</v>
      </c>
      <c r="F5" s="76"/>
      <c r="G5" s="61"/>
      <c r="H5" s="58" t="s">
        <v>17</v>
      </c>
    </row>
    <row r="6" s="45" customFormat="1" ht="144" customHeight="1" spans="1:8">
      <c r="A6" s="57">
        <v>1.3</v>
      </c>
      <c r="B6" s="58" t="s">
        <v>18</v>
      </c>
      <c r="C6" s="58" t="s">
        <v>19</v>
      </c>
      <c r="D6" s="57" t="s">
        <v>12</v>
      </c>
      <c r="E6" s="60">
        <v>65.23</v>
      </c>
      <c r="F6" s="76"/>
      <c r="G6" s="61"/>
      <c r="H6" s="58" t="s">
        <v>13</v>
      </c>
    </row>
    <row r="7" s="45" customFormat="1" ht="141" customHeight="1" spans="1:8">
      <c r="A7" s="57">
        <v>1.4</v>
      </c>
      <c r="B7" s="58" t="s">
        <v>20</v>
      </c>
      <c r="C7" s="58" t="s">
        <v>21</v>
      </c>
      <c r="D7" s="57" t="s">
        <v>16</v>
      </c>
      <c r="E7" s="60">
        <v>24.31</v>
      </c>
      <c r="F7" s="76"/>
      <c r="G7" s="61"/>
      <c r="H7" s="58" t="s">
        <v>17</v>
      </c>
    </row>
    <row r="8" s="45" customFormat="1" ht="27" spans="1:8">
      <c r="A8" s="57">
        <v>1.5</v>
      </c>
      <c r="B8" s="58" t="s">
        <v>22</v>
      </c>
      <c r="C8" s="58"/>
      <c r="D8" s="57" t="s">
        <v>23</v>
      </c>
      <c r="E8" s="60">
        <v>1</v>
      </c>
      <c r="F8" s="62"/>
      <c r="G8" s="61"/>
      <c r="H8" s="58" t="s">
        <v>24</v>
      </c>
    </row>
    <row r="9" s="45" customFormat="1" ht="54" spans="1:8">
      <c r="A9" s="57">
        <v>2</v>
      </c>
      <c r="B9" s="58" t="s">
        <v>25</v>
      </c>
      <c r="C9" s="58"/>
      <c r="D9" s="63" t="s">
        <v>26</v>
      </c>
      <c r="E9" s="64"/>
      <c r="F9" s="77">
        <v>0.03</v>
      </c>
      <c r="G9" s="61">
        <v>29430</v>
      </c>
      <c r="H9" s="58" t="s">
        <v>27</v>
      </c>
    </row>
    <row r="10" s="45" customFormat="1" ht="36" customHeight="1" spans="1:8">
      <c r="A10" s="57">
        <v>3</v>
      </c>
      <c r="B10" s="58" t="s">
        <v>28</v>
      </c>
      <c r="C10" s="58"/>
      <c r="D10" s="63" t="s">
        <v>26</v>
      </c>
      <c r="E10" s="64"/>
      <c r="F10" s="77"/>
      <c r="G10" s="61"/>
      <c r="H10" s="58"/>
    </row>
    <row r="11" s="45" customFormat="1" ht="65" customHeight="1" spans="1:8">
      <c r="A11" s="57">
        <v>4</v>
      </c>
      <c r="B11" s="58" t="s">
        <v>29</v>
      </c>
      <c r="C11" s="58"/>
      <c r="D11" s="63" t="s">
        <v>26</v>
      </c>
      <c r="E11" s="64"/>
      <c r="F11" s="77" t="s">
        <v>30</v>
      </c>
      <c r="G11" s="61"/>
      <c r="H11" s="58" t="s">
        <v>31</v>
      </c>
    </row>
    <row r="12" s="45" customFormat="1" ht="20" customHeight="1" spans="1:8">
      <c r="A12" s="57"/>
      <c r="B12" s="53" t="s">
        <v>32</v>
      </c>
      <c r="C12" s="53"/>
      <c r="D12" s="53"/>
      <c r="E12" s="66"/>
      <c r="F12" s="53"/>
      <c r="G12" s="67"/>
      <c r="H12" s="68"/>
    </row>
    <row r="13" s="45" customFormat="1" ht="132" customHeight="1" spans="1:8">
      <c r="A13" s="69" t="s">
        <v>33</v>
      </c>
      <c r="B13" s="70"/>
      <c r="C13" s="70"/>
      <c r="D13" s="70"/>
      <c r="E13" s="71"/>
      <c r="F13" s="72"/>
      <c r="G13" s="73"/>
      <c r="H13" s="70"/>
    </row>
    <row r="14" s="45" customFormat="1" ht="22" customHeight="1" spans="1:7">
      <c r="A14" s="47"/>
      <c r="D14" s="47"/>
      <c r="E14" s="48"/>
      <c r="F14" s="47"/>
      <c r="G14" s="49"/>
    </row>
    <row r="15" s="45" customFormat="1" ht="24" customHeight="1" spans="1:7">
      <c r="A15" s="47"/>
      <c r="D15" s="47"/>
      <c r="E15" s="48"/>
      <c r="F15" s="47"/>
      <c r="G15" s="49"/>
    </row>
    <row r="16" s="45" customFormat="1" ht="15" customHeight="1" spans="1:7">
      <c r="A16" s="47"/>
      <c r="D16" s="47"/>
      <c r="E16" s="48"/>
      <c r="F16" s="47"/>
      <c r="G16" s="49"/>
    </row>
  </sheetData>
  <mergeCells count="3">
    <mergeCell ref="A1:H1"/>
    <mergeCell ref="B12:F12"/>
    <mergeCell ref="A13:H13"/>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6"/>
  <sheetViews>
    <sheetView tabSelected="1" workbookViewId="0">
      <selection activeCell="A13" sqref="A13:H13"/>
    </sheetView>
  </sheetViews>
  <sheetFormatPr defaultColWidth="9" defaultRowHeight="13.5"/>
  <cols>
    <col min="1" max="1" width="4" style="47" customWidth="1"/>
    <col min="2" max="2" width="9.875" style="45" customWidth="1"/>
    <col min="3" max="3" width="26.125" style="45" customWidth="1"/>
    <col min="4" max="4" width="5.125" style="47" customWidth="1"/>
    <col min="5" max="5" width="11.25" style="48" customWidth="1"/>
    <col min="6" max="6" width="7.375" style="47" customWidth="1"/>
    <col min="7" max="7" width="14.125" style="49" customWidth="1"/>
    <col min="8" max="8" width="10.875" style="45" customWidth="1"/>
    <col min="9" max="9" width="9" style="45" customWidth="1"/>
    <col min="10" max="10" width="10.125" style="45" customWidth="1"/>
    <col min="11" max="16382" width="9" style="45"/>
  </cols>
  <sheetData>
    <row r="1" s="45" customFormat="1" ht="43" customHeight="1" spans="1:8">
      <c r="A1" s="50" t="s">
        <v>34</v>
      </c>
      <c r="B1" s="51"/>
      <c r="C1" s="51"/>
      <c r="D1" s="51"/>
      <c r="E1" s="52"/>
      <c r="F1" s="51"/>
      <c r="G1" s="52"/>
      <c r="H1" s="51"/>
    </row>
    <row r="2" s="46" customFormat="1" ht="43" customHeight="1" spans="1:9">
      <c r="A2" s="53" t="s">
        <v>1</v>
      </c>
      <c r="B2" s="53" t="s">
        <v>2</v>
      </c>
      <c r="C2" s="54" t="s">
        <v>3</v>
      </c>
      <c r="D2" s="54" t="s">
        <v>4</v>
      </c>
      <c r="E2" s="55" t="s">
        <v>5</v>
      </c>
      <c r="F2" s="53" t="s">
        <v>6</v>
      </c>
      <c r="G2" s="55" t="s">
        <v>7</v>
      </c>
      <c r="H2" s="53" t="s">
        <v>8</v>
      </c>
      <c r="I2" s="74"/>
    </row>
    <row r="3" s="46" customFormat="1" ht="48" customHeight="1" spans="1:9">
      <c r="A3" s="54">
        <v>1</v>
      </c>
      <c r="B3" s="56" t="s">
        <v>9</v>
      </c>
      <c r="C3" s="54"/>
      <c r="D3" s="54"/>
      <c r="E3" s="55"/>
      <c r="F3" s="53"/>
      <c r="G3" s="55">
        <f>SUM(G4:G8)</f>
        <v>981000.03</v>
      </c>
      <c r="H3" s="53"/>
      <c r="I3" s="74"/>
    </row>
    <row r="4" s="45" customFormat="1" ht="152" customHeight="1" spans="1:8">
      <c r="A4" s="57">
        <v>1.1</v>
      </c>
      <c r="B4" s="58" t="s">
        <v>10</v>
      </c>
      <c r="C4" s="58" t="s">
        <v>11</v>
      </c>
      <c r="D4" s="59" t="s">
        <v>12</v>
      </c>
      <c r="E4" s="60">
        <v>1304.59</v>
      </c>
      <c r="F4" s="60">
        <v>517</v>
      </c>
      <c r="G4" s="61">
        <f t="shared" ref="G4:G10" si="0">E4*F4</f>
        <v>674473.03</v>
      </c>
      <c r="H4" s="58" t="s">
        <v>13</v>
      </c>
    </row>
    <row r="5" s="45" customFormat="1" ht="148.5" spans="1:8">
      <c r="A5" s="57">
        <v>1.2</v>
      </c>
      <c r="B5" s="58" t="s">
        <v>14</v>
      </c>
      <c r="C5" s="58" t="s">
        <v>15</v>
      </c>
      <c r="D5" s="57" t="s">
        <v>16</v>
      </c>
      <c r="E5" s="60">
        <v>486.23</v>
      </c>
      <c r="F5" s="60">
        <v>517</v>
      </c>
      <c r="G5" s="61">
        <f t="shared" si="0"/>
        <v>251380.91</v>
      </c>
      <c r="H5" s="58" t="s">
        <v>17</v>
      </c>
    </row>
    <row r="6" s="45" customFormat="1" ht="149" customHeight="1" spans="1:8">
      <c r="A6" s="57">
        <v>1.3</v>
      </c>
      <c r="B6" s="58" t="s">
        <v>18</v>
      </c>
      <c r="C6" s="58" t="s">
        <v>11</v>
      </c>
      <c r="D6" s="57" t="s">
        <v>12</v>
      </c>
      <c r="E6" s="60">
        <v>65.23</v>
      </c>
      <c r="F6" s="60">
        <f>F4*0.5</f>
        <v>258.5</v>
      </c>
      <c r="G6" s="61">
        <f t="shared" si="0"/>
        <v>16861.955</v>
      </c>
      <c r="H6" s="58" t="s">
        <v>13</v>
      </c>
    </row>
    <row r="7" s="45" customFormat="1" ht="153" customHeight="1" spans="1:8">
      <c r="A7" s="57">
        <v>1.4</v>
      </c>
      <c r="B7" s="58" t="s">
        <v>20</v>
      </c>
      <c r="C7" s="58" t="s">
        <v>15</v>
      </c>
      <c r="D7" s="57" t="s">
        <v>16</v>
      </c>
      <c r="E7" s="60">
        <v>24.31</v>
      </c>
      <c r="F7" s="60">
        <f>F5*0.5</f>
        <v>258.5</v>
      </c>
      <c r="G7" s="61">
        <f t="shared" si="0"/>
        <v>6284.135</v>
      </c>
      <c r="H7" s="58" t="s">
        <v>17</v>
      </c>
    </row>
    <row r="8" s="45" customFormat="1" ht="57" customHeight="1" spans="1:8">
      <c r="A8" s="57">
        <v>1.5</v>
      </c>
      <c r="B8" s="58" t="s">
        <v>22</v>
      </c>
      <c r="C8" s="58"/>
      <c r="D8" s="57" t="s">
        <v>23</v>
      </c>
      <c r="E8" s="60">
        <v>1</v>
      </c>
      <c r="F8" s="62">
        <v>32000</v>
      </c>
      <c r="G8" s="61">
        <f t="shared" si="0"/>
        <v>32000</v>
      </c>
      <c r="H8" s="58" t="s">
        <v>24</v>
      </c>
    </row>
    <row r="9" s="45" customFormat="1" ht="55" customHeight="1" spans="1:8">
      <c r="A9" s="57">
        <v>2</v>
      </c>
      <c r="B9" s="58" t="s">
        <v>25</v>
      </c>
      <c r="C9" s="58"/>
      <c r="D9" s="63" t="s">
        <v>26</v>
      </c>
      <c r="E9" s="64">
        <f>G3</f>
        <v>981000.03</v>
      </c>
      <c r="F9" s="65">
        <v>0.03</v>
      </c>
      <c r="G9" s="61">
        <f t="shared" si="0"/>
        <v>29430.0009</v>
      </c>
      <c r="H9" s="58" t="s">
        <v>35</v>
      </c>
    </row>
    <row r="10" s="45" customFormat="1" ht="52" customHeight="1" spans="1:8">
      <c r="A10" s="57">
        <v>3</v>
      </c>
      <c r="B10" s="58" t="s">
        <v>28</v>
      </c>
      <c r="C10" s="58"/>
      <c r="D10" s="63" t="s">
        <v>26</v>
      </c>
      <c r="E10" s="64"/>
      <c r="F10" s="65"/>
      <c r="G10" s="61">
        <f>G3+G9</f>
        <v>1010430.0309</v>
      </c>
      <c r="H10" s="58"/>
    </row>
    <row r="11" s="45" customFormat="1" ht="96" customHeight="1" spans="1:8">
      <c r="A11" s="57">
        <v>4</v>
      </c>
      <c r="B11" s="58" t="s">
        <v>29</v>
      </c>
      <c r="C11" s="58"/>
      <c r="D11" s="63" t="s">
        <v>26</v>
      </c>
      <c r="E11" s="64">
        <f>G3+G9</f>
        <v>1010430.0309</v>
      </c>
      <c r="F11" s="65">
        <v>0.09</v>
      </c>
      <c r="G11" s="61">
        <f>E11*F11</f>
        <v>90938.702781</v>
      </c>
      <c r="H11" s="58" t="s">
        <v>31</v>
      </c>
    </row>
    <row r="12" s="45" customFormat="1" ht="20" customHeight="1" spans="1:8">
      <c r="A12" s="57"/>
      <c r="B12" s="53" t="s">
        <v>32</v>
      </c>
      <c r="C12" s="53"/>
      <c r="D12" s="53"/>
      <c r="E12" s="66"/>
      <c r="F12" s="53"/>
      <c r="G12" s="67">
        <f>G10+G11</f>
        <v>1101368.733681</v>
      </c>
      <c r="H12" s="68"/>
    </row>
    <row r="13" s="45" customFormat="1" ht="136" customHeight="1" spans="1:8">
      <c r="A13" s="69" t="s">
        <v>36</v>
      </c>
      <c r="B13" s="70"/>
      <c r="C13" s="70"/>
      <c r="D13" s="70"/>
      <c r="E13" s="71"/>
      <c r="F13" s="72"/>
      <c r="G13" s="73"/>
      <c r="H13" s="70"/>
    </row>
    <row r="14" s="45" customFormat="1" ht="22" customHeight="1" spans="1:7">
      <c r="A14" s="47"/>
      <c r="D14" s="47"/>
      <c r="E14" s="48"/>
      <c r="F14" s="47"/>
      <c r="G14" s="49"/>
    </row>
    <row r="15" s="45" customFormat="1" ht="24" customHeight="1" spans="1:7">
      <c r="A15" s="47"/>
      <c r="D15" s="47"/>
      <c r="E15" s="48"/>
      <c r="F15" s="47"/>
      <c r="G15" s="49"/>
    </row>
    <row r="16" s="45" customFormat="1" ht="15" customHeight="1" spans="1:7">
      <c r="A16" s="47"/>
      <c r="D16" s="47"/>
      <c r="E16" s="48"/>
      <c r="F16" s="47"/>
      <c r="G16" s="49"/>
    </row>
  </sheetData>
  <mergeCells count="3">
    <mergeCell ref="A1:H1"/>
    <mergeCell ref="B12:F12"/>
    <mergeCell ref="A13:H13"/>
  </mergeCells>
  <pageMargins left="0.700694444444445" right="0.700694444444445" top="0.751388888888889" bottom="0.751388888888889" header="0.297916666666667" footer="0.297916666666667"/>
  <pageSetup paperSize="9" orientation="portrait"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L24"/>
  <sheetViews>
    <sheetView workbookViewId="0">
      <selection activeCell="J17" sqref="J17"/>
    </sheetView>
  </sheetViews>
  <sheetFormatPr defaultColWidth="8" defaultRowHeight="12.75"/>
  <cols>
    <col min="1" max="1" width="12.25" style="2"/>
    <col min="2" max="2" width="24.6666666666667" style="2"/>
    <col min="3" max="3" width="17.5833333333333" style="3" customWidth="1"/>
    <col min="4" max="4" width="8.25" style="3"/>
    <col min="5" max="5" width="4.08333333333333" style="4"/>
    <col min="6" max="6" width="1.83333333333333" style="2"/>
    <col min="7" max="7" width="3.91666666666667" style="2"/>
    <col min="8" max="8" width="8.375" style="2"/>
    <col min="9" max="16384" width="8" style="2"/>
  </cols>
  <sheetData>
    <row r="1" s="1" customFormat="1" ht="22" customHeight="1" spans="1:246">
      <c r="A1" s="5"/>
      <c r="B1" s="2"/>
      <c r="C1" s="3"/>
      <c r="D1" s="3"/>
      <c r="E1" s="4"/>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row>
    <row r="2" s="2" customFormat="1" ht="25" customHeight="1" spans="1:8">
      <c r="A2" s="6" t="s">
        <v>37</v>
      </c>
      <c r="B2" s="6"/>
      <c r="C2" s="6"/>
      <c r="D2" s="6"/>
      <c r="E2" s="7"/>
      <c r="F2" s="6"/>
      <c r="G2" s="6"/>
      <c r="H2" s="6"/>
    </row>
    <row r="3" s="2" customFormat="1" ht="30" customHeight="1" spans="1:8">
      <c r="A3" s="8" t="s">
        <v>38</v>
      </c>
      <c r="B3" s="9"/>
      <c r="C3" s="10"/>
      <c r="D3" s="10"/>
      <c r="E3" s="11"/>
      <c r="F3" s="9"/>
      <c r="G3" s="9"/>
      <c r="H3" s="12"/>
    </row>
    <row r="4" s="2" customFormat="1" ht="34.5" customHeight="1" spans="1:8">
      <c r="A4" s="13" t="s">
        <v>39</v>
      </c>
      <c r="B4" s="14" t="s">
        <v>40</v>
      </c>
      <c r="C4" s="14" t="s">
        <v>41</v>
      </c>
      <c r="D4" s="14" t="s">
        <v>4</v>
      </c>
      <c r="E4" s="15" t="s">
        <v>42</v>
      </c>
      <c r="F4" s="14"/>
      <c r="G4" s="14"/>
      <c r="H4" s="16" t="s">
        <v>43</v>
      </c>
    </row>
    <row r="5" s="2" customFormat="1" ht="17.65" customHeight="1" spans="1:8">
      <c r="A5" s="17">
        <v>1</v>
      </c>
      <c r="B5" s="18" t="s">
        <v>44</v>
      </c>
      <c r="C5" s="19" t="s">
        <v>45</v>
      </c>
      <c r="D5" s="20" t="s">
        <v>46</v>
      </c>
      <c r="E5" s="21">
        <v>51.2</v>
      </c>
      <c r="F5" s="22"/>
      <c r="G5" s="23"/>
      <c r="H5" s="24"/>
    </row>
    <row r="6" s="2" customFormat="1" ht="17.65" customHeight="1" spans="1:8">
      <c r="A6" s="25">
        <v>2</v>
      </c>
      <c r="B6" s="26" t="s">
        <v>47</v>
      </c>
      <c r="C6" s="27"/>
      <c r="D6" s="28" t="s">
        <v>12</v>
      </c>
      <c r="E6" s="29">
        <v>1000</v>
      </c>
      <c r="F6" s="30"/>
      <c r="G6" s="31"/>
      <c r="H6" s="32"/>
    </row>
    <row r="7" s="2" customFormat="1" ht="17.65" customHeight="1" spans="1:8">
      <c r="A7" s="25">
        <v>3</v>
      </c>
      <c r="B7" s="18" t="s">
        <v>48</v>
      </c>
      <c r="C7" s="27"/>
      <c r="D7" s="20" t="s">
        <v>16</v>
      </c>
      <c r="E7" s="21">
        <v>1715.7</v>
      </c>
      <c r="F7" s="22"/>
      <c r="G7" s="23"/>
      <c r="H7" s="32"/>
    </row>
    <row r="8" s="2" customFormat="1" ht="16.9" customHeight="1" spans="1:8">
      <c r="A8" s="25">
        <v>4</v>
      </c>
      <c r="B8" s="18" t="s">
        <v>49</v>
      </c>
      <c r="C8" s="27"/>
      <c r="D8" s="20" t="s">
        <v>16</v>
      </c>
      <c r="E8" s="21">
        <v>75.5</v>
      </c>
      <c r="F8" s="22"/>
      <c r="G8" s="23"/>
      <c r="H8" s="32" t="s">
        <v>50</v>
      </c>
    </row>
    <row r="9" s="2" customFormat="1" ht="17.65" customHeight="1" spans="1:8">
      <c r="A9" s="25"/>
      <c r="B9" s="33"/>
      <c r="C9" s="27"/>
      <c r="D9" s="34"/>
      <c r="E9" s="35"/>
      <c r="F9" s="36"/>
      <c r="G9" s="36"/>
      <c r="H9" s="32"/>
    </row>
    <row r="10" s="2" customFormat="1" ht="17.65" customHeight="1" spans="1:8">
      <c r="A10" s="25"/>
      <c r="B10" s="26"/>
      <c r="C10" s="26"/>
      <c r="D10" s="28"/>
      <c r="E10" s="35"/>
      <c r="F10" s="36"/>
      <c r="G10" s="36"/>
      <c r="H10" s="32"/>
    </row>
    <row r="11" s="2" customFormat="1" ht="16.9" customHeight="1" spans="1:8">
      <c r="A11" s="25"/>
      <c r="B11" s="33"/>
      <c r="C11" s="27"/>
      <c r="D11" s="34"/>
      <c r="E11" s="35"/>
      <c r="F11" s="36"/>
      <c r="G11" s="36"/>
      <c r="H11" s="37"/>
    </row>
    <row r="12" s="2" customFormat="1" ht="17.65" customHeight="1" spans="1:8">
      <c r="A12" s="25"/>
      <c r="B12" s="33"/>
      <c r="C12" s="27"/>
      <c r="D12" s="34"/>
      <c r="E12" s="35"/>
      <c r="F12" s="36"/>
      <c r="G12" s="36"/>
      <c r="H12" s="37"/>
    </row>
    <row r="13" s="2" customFormat="1" ht="28" customHeight="1" spans="1:8">
      <c r="A13" s="25"/>
      <c r="B13" s="33"/>
      <c r="C13" s="27"/>
      <c r="D13" s="27"/>
      <c r="E13" s="35"/>
      <c r="F13" s="36"/>
      <c r="G13" s="36"/>
      <c r="H13" s="32"/>
    </row>
    <row r="14" s="2" customFormat="1" ht="29" customHeight="1" spans="1:8">
      <c r="A14" s="25"/>
      <c r="B14" s="33"/>
      <c r="C14" s="27"/>
      <c r="D14" s="27"/>
      <c r="E14" s="35"/>
      <c r="F14" s="36"/>
      <c r="G14" s="36"/>
      <c r="H14" s="32"/>
    </row>
    <row r="15" s="2" customFormat="1" ht="17.65" customHeight="1" spans="1:8">
      <c r="A15" s="25"/>
      <c r="B15" s="33"/>
      <c r="C15" s="27"/>
      <c r="D15" s="27"/>
      <c r="E15" s="35"/>
      <c r="F15" s="36"/>
      <c r="G15" s="36"/>
      <c r="H15" s="32"/>
    </row>
    <row r="16" s="2" customFormat="1" ht="17.65" customHeight="1" spans="1:8">
      <c r="A16" s="25"/>
      <c r="B16" s="38"/>
      <c r="C16" s="27"/>
      <c r="D16" s="27"/>
      <c r="E16" s="35"/>
      <c r="F16" s="36"/>
      <c r="G16" s="36"/>
      <c r="H16" s="32"/>
    </row>
    <row r="17" s="2" customFormat="1" ht="17.65" customHeight="1" spans="1:8">
      <c r="A17" s="25"/>
      <c r="B17" s="26"/>
      <c r="C17" s="27"/>
      <c r="D17" s="27"/>
      <c r="E17" s="35"/>
      <c r="F17" s="36"/>
      <c r="G17" s="36"/>
      <c r="H17" s="32"/>
    </row>
    <row r="18" s="2" customFormat="1" ht="16.9" customHeight="1" spans="1:8">
      <c r="A18" s="25"/>
      <c r="B18" s="26"/>
      <c r="C18" s="27"/>
      <c r="D18" s="27"/>
      <c r="E18" s="35"/>
      <c r="F18" s="36"/>
      <c r="G18" s="36"/>
      <c r="H18" s="32"/>
    </row>
    <row r="19" s="2" customFormat="1" ht="17.65" customHeight="1" spans="1:8">
      <c r="A19" s="25"/>
      <c r="B19" s="26"/>
      <c r="C19" s="27"/>
      <c r="D19" s="27"/>
      <c r="E19" s="35"/>
      <c r="F19" s="36"/>
      <c r="G19" s="36"/>
      <c r="H19" s="32"/>
    </row>
    <row r="20" s="2" customFormat="1" ht="17.65" customHeight="1" spans="1:8">
      <c r="A20" s="25"/>
      <c r="B20" s="33"/>
      <c r="C20" s="27"/>
      <c r="D20" s="27"/>
      <c r="E20" s="35"/>
      <c r="F20" s="36"/>
      <c r="G20" s="36"/>
      <c r="H20" s="32"/>
    </row>
    <row r="21" s="2" customFormat="1" ht="17.65" customHeight="1" spans="1:8">
      <c r="A21" s="25"/>
      <c r="B21" s="26"/>
      <c r="C21" s="26"/>
      <c r="D21" s="28"/>
      <c r="E21" s="35"/>
      <c r="F21" s="36"/>
      <c r="G21" s="36"/>
      <c r="H21" s="32"/>
    </row>
    <row r="22" s="2" customFormat="1" ht="17.65" customHeight="1" spans="1:8">
      <c r="A22" s="25"/>
      <c r="B22" s="26"/>
      <c r="C22" s="26"/>
      <c r="D22" s="28"/>
      <c r="E22" s="35"/>
      <c r="F22" s="36"/>
      <c r="G22" s="36"/>
      <c r="H22" s="32"/>
    </row>
    <row r="23" s="2" customFormat="1" ht="17.65" customHeight="1" spans="1:8">
      <c r="A23" s="25"/>
      <c r="B23" s="26"/>
      <c r="C23" s="26"/>
      <c r="D23" s="28"/>
      <c r="E23" s="35"/>
      <c r="F23" s="36"/>
      <c r="G23" s="36"/>
      <c r="H23" s="32"/>
    </row>
    <row r="24" s="2" customFormat="1" ht="17.65" customHeight="1" spans="1:8">
      <c r="A24" s="39"/>
      <c r="B24" s="40"/>
      <c r="C24" s="40"/>
      <c r="D24" s="41"/>
      <c r="E24" s="42"/>
      <c r="F24" s="43"/>
      <c r="G24" s="43"/>
      <c r="H24" s="44"/>
    </row>
  </sheetData>
  <mergeCells count="24">
    <mergeCell ref="A2:H2"/>
    <mergeCell ref="A3:E3"/>
    <mergeCell ref="F3:G3"/>
    <mergeCell ref="E4:G4"/>
    <mergeCell ref="E5:G5"/>
    <mergeCell ref="E6:G6"/>
    <mergeCell ref="E7:G7"/>
    <mergeCell ref="E8:G8"/>
    <mergeCell ref="E9:G9"/>
    <mergeCell ref="E10:G10"/>
    <mergeCell ref="E11:G11"/>
    <mergeCell ref="E12:G12"/>
    <mergeCell ref="E13:G13"/>
    <mergeCell ref="E14:G14"/>
    <mergeCell ref="E15:G15"/>
    <mergeCell ref="E16:G16"/>
    <mergeCell ref="E17:G17"/>
    <mergeCell ref="E18:G18"/>
    <mergeCell ref="E19:G19"/>
    <mergeCell ref="E20:G20"/>
    <mergeCell ref="E21:G21"/>
    <mergeCell ref="E22:G22"/>
    <mergeCell ref="E23:G23"/>
    <mergeCell ref="E24:G2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清单</vt:lpstr>
      <vt:lpstr>限价</vt:lpstr>
      <vt:lpstr>甲供主要材料、周转材料及大型机械设备表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Yes，I  do！</cp:lastModifiedBy>
  <dcterms:created xsi:type="dcterms:W3CDTF">2019-06-27T06:07:00Z</dcterms:created>
  <dcterms:modified xsi:type="dcterms:W3CDTF">2019-10-29T02:03:18Z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